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tmilosavljev\Desktop\"/>
    </mc:Choice>
  </mc:AlternateContent>
  <xr:revisionPtr revIDLastSave="0" documentId="13_ncr:1_{C1F52181-9B95-4416-AE8C-7932958AD5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veučilišna knjižnica Rijek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  <c r="D21" i="2"/>
  <c r="D20" i="2"/>
  <c r="D15" i="2"/>
  <c r="D19" i="2"/>
  <c r="D50" i="2"/>
  <c r="C25" i="2"/>
  <c r="C30" i="2"/>
  <c r="C40" i="2"/>
  <c r="C35" i="2"/>
  <c r="C44" i="2"/>
  <c r="C52" i="2"/>
  <c r="C55" i="2"/>
  <c r="C12" i="2"/>
  <c r="C24" i="2" l="1"/>
  <c r="C34" i="2"/>
  <c r="C43" i="2"/>
  <c r="C51" i="2"/>
  <c r="D9" i="2" l="1"/>
  <c r="D10" i="2"/>
  <c r="D11" i="2"/>
  <c r="D12" i="2"/>
  <c r="D13" i="2"/>
  <c r="D14" i="2"/>
  <c r="D16" i="2"/>
  <c r="D17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1" i="2"/>
  <c r="D52" i="2"/>
  <c r="D53" i="2"/>
  <c r="D54" i="2"/>
  <c r="D55" i="2"/>
  <c r="D56" i="2"/>
  <c r="D8" i="2"/>
</calcChain>
</file>

<file path=xl/sharedStrings.xml><?xml version="1.0" encoding="utf-8"?>
<sst xmlns="http://schemas.openxmlformats.org/spreadsheetml/2006/main" count="111" uniqueCount="51">
  <si>
    <t/>
  </si>
  <si>
    <t>080</t>
  </si>
  <si>
    <t>MINISTARSTVO ZNANOSTI I OBRAZOVANJA</t>
  </si>
  <si>
    <t>3</t>
  </si>
  <si>
    <t>Rashodi poslovanja</t>
  </si>
  <si>
    <t>32</t>
  </si>
  <si>
    <t>Materijalni rashodi</t>
  </si>
  <si>
    <t>31</t>
  </si>
  <si>
    <t>Rashodi za zaposlene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</si>
  <si>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</si>
  <si>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</si>
  <si>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</si>
  <si>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</si>
  <si>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</si>
  <si>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</si>
  <si>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</si>
  <si>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</si>
  <si>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45</t>
  </si>
  <si>
    <t>Rashodi za dodatna ulaganja na nefinancijskoj imovini</t>
  </si>
  <si>
    <t>41</t>
  </si>
  <si>
    <t>Rashodi za nabavu neproizvedene dugotrajne imovine</t>
  </si>
  <si>
    <t>3705</t>
  </si>
  <si>
    <t>VISOKO OBRAZOVANJE</t>
  </si>
  <si>
    <t>08006</t>
  </si>
  <si>
    <t>Sveučilišta i veleučilišta u Republici Hrvatskoj</t>
  </si>
  <si>
    <t>A621002</t>
  </si>
  <si>
    <t>REDOVNA DJELATNOST SVEUČILIŠTA U RIJECI</t>
  </si>
  <si>
    <t>A622122</t>
  </si>
  <si>
    <t>PROGRAMSKO FINANCIRANJE JAVNIH VISOKIH UČILIŠTA</t>
  </si>
  <si>
    <t>43</t>
  </si>
  <si>
    <t>A679089</t>
  </si>
  <si>
    <t>REDOVNA DJELATNOST SVEUČILIŠTA U RIJECI (IZ EVIDENCIJSKIH PRIHODA)</t>
  </si>
  <si>
    <t>II. POSEBNI DIO</t>
  </si>
  <si>
    <t>Plan za 2023.</t>
  </si>
  <si>
    <t>Projekcija 
za 2024.</t>
  </si>
  <si>
    <t>Projekcija 
za 2025.</t>
  </si>
  <si>
    <t>U EUR</t>
  </si>
  <si>
    <t>U HRK</t>
  </si>
  <si>
    <t>Tekući plan 
2022.</t>
  </si>
  <si>
    <t>11</t>
  </si>
  <si>
    <t>Opći prihodi i primici</t>
  </si>
  <si>
    <t>Ostali prihodi za posebne namjene</t>
  </si>
  <si>
    <t>52</t>
  </si>
  <si>
    <t>Ostale pomoći</t>
  </si>
  <si>
    <t>Vlastiti prihodi</t>
  </si>
  <si>
    <t>61</t>
  </si>
  <si>
    <t>Donacije</t>
  </si>
  <si>
    <t>Bankarske usluge i usl.platnog prometa</t>
  </si>
  <si>
    <t>Sveučilište u Rijeci - Sveučilišna knjižnica Rijeka</t>
  </si>
  <si>
    <t>A621181</t>
  </si>
  <si>
    <t>PRAVOMOĆNE SUDSKE PRESUDE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</si>
</sst>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charset val="238"/>
      <scheme val="minor"/>
    </font>
    <font>
      <sz val="8"/>
      <color rgb="FFC00000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4" fillId="2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9" borderId="0" applyNumberFormat="0" applyBorder="0" applyAlignment="0" applyProtection="0"/>
    <xf numFmtId="0" fontId="12" fillId="14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2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7" fillId="2" borderId="0"/>
    <xf numFmtId="4" fontId="5" fillId="28" borderId="1" applyNumberFormat="0" applyProtection="0">
      <alignment vertical="center"/>
    </xf>
    <xf numFmtId="4" fontId="16" fillId="29" borderId="1" applyNumberFormat="0" applyProtection="0">
      <alignment vertical="center"/>
    </xf>
    <xf numFmtId="4" fontId="5" fillId="29" borderId="1" applyNumberFormat="0" applyProtection="0">
      <alignment horizontal="left" vertical="center" indent="1"/>
    </xf>
    <xf numFmtId="0" fontId="9" fillId="28" borderId="2" applyNumberFormat="0" applyProtection="0">
      <alignment horizontal="left" vertical="top" indent="1"/>
    </xf>
    <xf numFmtId="4" fontId="5" fillId="30" borderId="1" applyNumberFormat="0" applyProtection="0">
      <alignment horizontal="left" vertical="center" indent="1"/>
    </xf>
    <xf numFmtId="4" fontId="5" fillId="31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3" borderId="3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4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5" borderId="3" applyNumberFormat="0" applyProtection="0">
      <alignment horizontal="left" vertical="center" indent="1"/>
    </xf>
    <xf numFmtId="4" fontId="5" fillId="3" borderId="3" applyNumberFormat="0" applyProtection="0">
      <alignment horizontal="left" vertical="center" indent="1"/>
    </xf>
    <xf numFmtId="0" fontId="5" fillId="6" borderId="1" applyNumberFormat="0" applyProtection="0">
      <alignment horizontal="left" vertical="center" indent="1"/>
    </xf>
    <xf numFmtId="0" fontId="5" fillId="8" borderId="2" applyNumberFormat="0" applyProtection="0">
      <alignment horizontal="left" vertical="top" indent="1"/>
    </xf>
    <xf numFmtId="0" fontId="5" fillId="38" borderId="1" applyNumberFormat="0" applyProtection="0">
      <alignment horizontal="left" vertical="center" indent="1"/>
    </xf>
    <xf numFmtId="0" fontId="5" fillId="3" borderId="2" applyNumberFormat="0" applyProtection="0">
      <alignment horizontal="left" vertical="top" indent="1"/>
    </xf>
    <xf numFmtId="0" fontId="5" fillId="39" borderId="1" applyNumberFormat="0" applyProtection="0">
      <alignment horizontal="left" vertical="center" indent="1"/>
    </xf>
    <xf numFmtId="0" fontId="5" fillId="39" borderId="2" applyNumberFormat="0" applyProtection="0">
      <alignment horizontal="left" vertical="top" indent="1"/>
    </xf>
    <xf numFmtId="0" fontId="5" fillId="5" borderId="1" applyNumberFormat="0" applyProtection="0">
      <alignment horizontal="left" vertical="center" indent="1"/>
    </xf>
    <xf numFmtId="0" fontId="5" fillId="5" borderId="2" applyNumberFormat="0" applyProtection="0">
      <alignment horizontal="left" vertical="top" indent="1"/>
    </xf>
    <xf numFmtId="0" fontId="5" fillId="40" borderId="4" applyNumberFormat="0">
      <protection locked="0"/>
    </xf>
    <xf numFmtId="0" fontId="6" fillId="8" borderId="5" applyBorder="0"/>
    <xf numFmtId="4" fontId="7" fillId="41" borderId="2" applyNumberFormat="0" applyProtection="0">
      <alignment vertical="center"/>
    </xf>
    <xf numFmtId="4" fontId="16" fillId="42" borderId="6" applyNumberFormat="0" applyProtection="0">
      <alignment vertical="center"/>
    </xf>
    <xf numFmtId="4" fontId="7" fillId="6" borderId="2" applyNumberFormat="0" applyProtection="0">
      <alignment horizontal="left" vertical="center" indent="1"/>
    </xf>
    <xf numFmtId="0" fontId="7" fillId="41" borderId="2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16" fillId="43" borderId="1" applyNumberFormat="0" applyProtection="0">
      <alignment horizontal="right" vertical="center"/>
    </xf>
    <xf numFmtId="4" fontId="5" fillId="30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10" fillId="44" borderId="3" applyNumberFormat="0" applyProtection="0">
      <alignment horizontal="left" vertical="center" indent="1"/>
    </xf>
    <xf numFmtId="0" fontId="5" fillId="45" borderId="6"/>
    <xf numFmtId="4" fontId="11" fillId="40" borderId="1" applyNumberFormat="0" applyProtection="0">
      <alignment horizontal="right" vertical="center"/>
    </xf>
    <xf numFmtId="0" fontId="15" fillId="0" borderId="0" applyNumberFormat="0" applyFill="0" applyBorder="0" applyAlignment="0" applyProtection="0"/>
  </cellStyleXfs>
  <cellXfs count="31">
    <xf numFmtId="0" fontId="0" fillId="0" borderId="0" xfId="0"/>
    <xf numFmtId="0" fontId="18" fillId="0" borderId="0" xfId="0" applyFont="1" applyAlignment="1">
      <alignment horizontal="center"/>
    </xf>
    <xf numFmtId="0" fontId="1" fillId="0" borderId="0" xfId="0" applyFont="1"/>
    <xf numFmtId="0" fontId="20" fillId="30" borderId="1" xfId="28" quotePrefix="1" applyNumberFormat="1" applyFont="1">
      <alignment horizontal="left" vertical="center" indent="1"/>
    </xf>
    <xf numFmtId="0" fontId="20" fillId="30" borderId="1" xfId="60" quotePrefix="1" applyNumberFormat="1" applyFont="1" applyAlignment="1">
      <alignment horizontal="left" vertical="center" wrapText="1" indent="1"/>
    </xf>
    <xf numFmtId="0" fontId="3" fillId="0" borderId="0" xfId="0" applyFont="1"/>
    <xf numFmtId="0" fontId="19" fillId="39" borderId="1" xfId="48" quotePrefix="1" applyFont="1">
      <alignment horizontal="left" vertical="center" indent="1"/>
    </xf>
    <xf numFmtId="0" fontId="19" fillId="39" borderId="1" xfId="48" quotePrefix="1" applyFont="1" applyAlignment="1">
      <alignment horizontal="left" vertical="center" indent="4"/>
    </xf>
    <xf numFmtId="0" fontId="20" fillId="46" borderId="1" xfId="46" quotePrefix="1" applyFont="1" applyFill="1">
      <alignment horizontal="left" vertical="center" indent="1"/>
    </xf>
    <xf numFmtId="0" fontId="20" fillId="46" borderId="1" xfId="46" quotePrefix="1" applyFont="1" applyFill="1" applyAlignment="1">
      <alignment horizontal="left" vertical="center" indent="3"/>
    </xf>
    <xf numFmtId="0" fontId="2" fillId="0" borderId="0" xfId="0" applyFont="1" applyAlignment="1">
      <alignment horizontal="right"/>
    </xf>
    <xf numFmtId="3" fontId="20" fillId="28" borderId="1" xfId="24" applyNumberFormat="1" applyFont="1">
      <alignment vertical="center"/>
    </xf>
    <xf numFmtId="0" fontId="20" fillId="38" borderId="1" xfId="46" quotePrefix="1" applyFont="1">
      <alignment horizontal="left" vertical="center" indent="1"/>
    </xf>
    <xf numFmtId="0" fontId="20" fillId="38" borderId="1" xfId="46" quotePrefix="1" applyFont="1" applyAlignment="1">
      <alignment horizontal="left" vertical="center" indent="3"/>
    </xf>
    <xf numFmtId="3" fontId="19" fillId="28" borderId="1" xfId="24" applyNumberFormat="1" applyFont="1">
      <alignment vertical="center"/>
    </xf>
    <xf numFmtId="0" fontId="21" fillId="0" borderId="0" xfId="0" applyFont="1"/>
    <xf numFmtId="3" fontId="5" fillId="0" borderId="1" xfId="58" applyNumberFormat="1">
      <alignment horizontal="right" vertical="center"/>
    </xf>
    <xf numFmtId="3" fontId="5" fillId="28" borderId="1" xfId="24" applyNumberFormat="1">
      <alignment vertical="center"/>
    </xf>
    <xf numFmtId="0" fontId="5" fillId="5" borderId="1" xfId="50" quotePrefix="1">
      <alignment horizontal="left" vertical="center" indent="1"/>
    </xf>
    <xf numFmtId="0" fontId="5" fillId="5" borderId="1" xfId="50" quotePrefix="1" applyAlignment="1">
      <alignment horizontal="left" vertical="center" indent="8"/>
    </xf>
    <xf numFmtId="0" fontId="5" fillId="5" borderId="1" xfId="50" quotePrefix="1" applyAlignment="1">
      <alignment horizontal="left" vertical="center" indent="9"/>
    </xf>
    <xf numFmtId="0" fontId="5" fillId="47" borderId="1" xfId="50" quotePrefix="1" applyFill="1" applyAlignment="1">
      <alignment horizontal="left" vertical="center" indent="7"/>
    </xf>
    <xf numFmtId="0" fontId="5" fillId="47" borderId="1" xfId="50" quotePrefix="1" applyFill="1">
      <alignment horizontal="left" vertical="center" indent="1"/>
    </xf>
    <xf numFmtId="0" fontId="22" fillId="48" borderId="1" xfId="50" quotePrefix="1" applyFont="1" applyFill="1" applyAlignment="1">
      <alignment horizontal="left" vertical="center" indent="5"/>
    </xf>
    <xf numFmtId="0" fontId="22" fillId="48" borderId="1" xfId="50" quotePrefix="1" applyFont="1" applyFill="1">
      <alignment horizontal="left" vertical="center" indent="1"/>
    </xf>
    <xf numFmtId="0" fontId="18" fillId="0" borderId="0" xfId="0" applyFont="1" applyAlignment="1">
      <alignment horizontal="center"/>
    </xf>
    <xf numFmtId="3" fontId="5" fillId="49" borderId="1" xfId="24" applyNumberFormat="1" applyFill="1">
      <alignment vertical="center"/>
    </xf>
    <xf numFmtId="3" fontId="5" fillId="48" borderId="1" xfId="24" applyNumberFormat="1" applyFont="1" applyFill="1">
      <alignment vertical="center"/>
    </xf>
    <xf numFmtId="3" fontId="5" fillId="48" borderId="1" xfId="24" applyNumberFormat="1" applyFill="1">
      <alignment vertical="center"/>
    </xf>
    <xf numFmtId="3" fontId="5" fillId="47" borderId="1" xfId="24" applyNumberFormat="1" applyFill="1">
      <alignment vertical="center"/>
    </xf>
    <xf numFmtId="3" fontId="5" fillId="50" borderId="1" xfId="24" applyNumberFormat="1" applyFill="1">
      <alignment vertical="center"/>
    </xf>
  </cellXfs>
  <cellStyles count="66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5" xr:uid="{00000000-0005-0000-0000-000003000000}"/>
    <cellStyle name="Accent2 - 40%" xfId="6" xr:uid="{00000000-0005-0000-0000-000004000000}"/>
    <cellStyle name="Accent2 - 60%" xfId="7" xr:uid="{00000000-0005-0000-0000-000005000000}"/>
    <cellStyle name="Accent3 - 20%" xfId="8" xr:uid="{00000000-0005-0000-0000-000006000000}"/>
    <cellStyle name="Accent3 - 40%" xfId="9" xr:uid="{00000000-0005-0000-0000-000007000000}"/>
    <cellStyle name="Accent3 - 60%" xfId="10" xr:uid="{00000000-0005-0000-0000-000008000000}"/>
    <cellStyle name="Accent4 - 20%" xfId="11" xr:uid="{00000000-0005-0000-0000-000009000000}"/>
    <cellStyle name="Accent4 - 40%" xfId="12" xr:uid="{00000000-0005-0000-0000-00000A000000}"/>
    <cellStyle name="Accent4 - 60%" xfId="13" xr:uid="{00000000-0005-0000-0000-00000B000000}"/>
    <cellStyle name="Accent5 - 20%" xfId="14" xr:uid="{00000000-0005-0000-0000-00000C000000}"/>
    <cellStyle name="Accent5 - 40%" xfId="15" xr:uid="{00000000-0005-0000-0000-00000D000000}"/>
    <cellStyle name="Accent5 - 60%" xfId="16" xr:uid="{00000000-0005-0000-0000-00000E000000}"/>
    <cellStyle name="Accent6 - 20%" xfId="17" xr:uid="{00000000-0005-0000-0000-00000F000000}"/>
    <cellStyle name="Accent6 - 40%" xfId="18" xr:uid="{00000000-0005-0000-0000-000010000000}"/>
    <cellStyle name="Accent6 - 60%" xfId="19" xr:uid="{00000000-0005-0000-0000-000011000000}"/>
    <cellStyle name="Emphasis 1" xfId="20" xr:uid="{00000000-0005-0000-0000-000012000000}"/>
    <cellStyle name="Emphasis 2" xfId="21" xr:uid="{00000000-0005-0000-0000-000013000000}"/>
    <cellStyle name="Emphasis 3" xfId="22" xr:uid="{00000000-0005-0000-0000-000014000000}"/>
    <cellStyle name="Normal" xfId="0" builtinId="0"/>
    <cellStyle name="Normal 2" xfId="23" xr:uid="{00000000-0005-0000-0000-000016000000}"/>
    <cellStyle name="Normal 3" xfId="1" xr:uid="{00000000-0005-0000-0000-000017000000}"/>
    <cellStyle name="SAPBEXaggData" xfId="24" xr:uid="{00000000-0005-0000-0000-000018000000}"/>
    <cellStyle name="SAPBEXaggDataEmph" xfId="25" xr:uid="{00000000-0005-0000-0000-000019000000}"/>
    <cellStyle name="SAPBEXaggItem" xfId="26" xr:uid="{00000000-0005-0000-0000-00001A000000}"/>
    <cellStyle name="SAPBEXaggItemX" xfId="27" xr:uid="{00000000-0005-0000-0000-00001B000000}"/>
    <cellStyle name="SAPBEXchaText" xfId="28" xr:uid="{00000000-0005-0000-0000-00001C000000}"/>
    <cellStyle name="SAPBEXexcBad7" xfId="29" xr:uid="{00000000-0005-0000-0000-00001D000000}"/>
    <cellStyle name="SAPBEXexcBad8" xfId="30" xr:uid="{00000000-0005-0000-0000-00001E000000}"/>
    <cellStyle name="SAPBEXexcBad9" xfId="31" xr:uid="{00000000-0005-0000-0000-00001F000000}"/>
    <cellStyle name="SAPBEXexcCritical4" xfId="32" xr:uid="{00000000-0005-0000-0000-000020000000}"/>
    <cellStyle name="SAPBEXexcCritical5" xfId="33" xr:uid="{00000000-0005-0000-0000-000021000000}"/>
    <cellStyle name="SAPBEXexcCritical6" xfId="34" xr:uid="{00000000-0005-0000-0000-000022000000}"/>
    <cellStyle name="SAPBEXexcGood1" xfId="35" xr:uid="{00000000-0005-0000-0000-000023000000}"/>
    <cellStyle name="SAPBEXexcGood2" xfId="36" xr:uid="{00000000-0005-0000-0000-000024000000}"/>
    <cellStyle name="SAPBEXexcGood3" xfId="37" xr:uid="{00000000-0005-0000-0000-000025000000}"/>
    <cellStyle name="SAPBEXfilterDrill" xfId="38" xr:uid="{00000000-0005-0000-0000-000026000000}"/>
    <cellStyle name="SAPBEXfilterItem" xfId="39" xr:uid="{00000000-0005-0000-0000-000027000000}"/>
    <cellStyle name="SAPBEXfilterText" xfId="40" xr:uid="{00000000-0005-0000-0000-000028000000}"/>
    <cellStyle name="SAPBEXformats" xfId="41" xr:uid="{00000000-0005-0000-0000-000029000000}"/>
    <cellStyle name="SAPBEXheaderItem" xfId="42" xr:uid="{00000000-0005-0000-0000-00002A000000}"/>
    <cellStyle name="SAPBEXheaderText" xfId="43" xr:uid="{00000000-0005-0000-0000-00002B000000}"/>
    <cellStyle name="SAPBEXHLevel0" xfId="44" xr:uid="{00000000-0005-0000-0000-00002C000000}"/>
    <cellStyle name="SAPBEXHLevel0X" xfId="45" xr:uid="{00000000-0005-0000-0000-00002D000000}"/>
    <cellStyle name="SAPBEXHLevel1" xfId="46" xr:uid="{00000000-0005-0000-0000-00002E000000}"/>
    <cellStyle name="SAPBEXHLevel1X" xfId="47" xr:uid="{00000000-0005-0000-0000-00002F000000}"/>
    <cellStyle name="SAPBEXHLevel2" xfId="48" xr:uid="{00000000-0005-0000-0000-000030000000}"/>
    <cellStyle name="SAPBEXHLevel2X" xfId="49" xr:uid="{00000000-0005-0000-0000-000031000000}"/>
    <cellStyle name="SAPBEXHLevel3" xfId="50" xr:uid="{00000000-0005-0000-0000-000032000000}"/>
    <cellStyle name="SAPBEXHLevel3X" xfId="51" xr:uid="{00000000-0005-0000-0000-000033000000}"/>
    <cellStyle name="SAPBEXinputData" xfId="52" xr:uid="{00000000-0005-0000-0000-000034000000}"/>
    <cellStyle name="SAPBEXItemHeader" xfId="53" xr:uid="{00000000-0005-0000-0000-000035000000}"/>
    <cellStyle name="SAPBEXresData" xfId="54" xr:uid="{00000000-0005-0000-0000-000036000000}"/>
    <cellStyle name="SAPBEXresDataEmph" xfId="55" xr:uid="{00000000-0005-0000-0000-000037000000}"/>
    <cellStyle name="SAPBEXresItem" xfId="56" xr:uid="{00000000-0005-0000-0000-000038000000}"/>
    <cellStyle name="SAPBEXresItemX" xfId="57" xr:uid="{00000000-0005-0000-0000-000039000000}"/>
    <cellStyle name="SAPBEXstdData" xfId="58" xr:uid="{00000000-0005-0000-0000-00003A000000}"/>
    <cellStyle name="SAPBEXstdDataEmph" xfId="59" xr:uid="{00000000-0005-0000-0000-00003B000000}"/>
    <cellStyle name="SAPBEXstdItem" xfId="60" xr:uid="{00000000-0005-0000-0000-00003C000000}"/>
    <cellStyle name="SAPBEXstdItemX" xfId="61" xr:uid="{00000000-0005-0000-0000-00003D000000}"/>
    <cellStyle name="SAPBEXtitle" xfId="62" xr:uid="{00000000-0005-0000-0000-00003E000000}"/>
    <cellStyle name="SAPBEXunassignedItem" xfId="63" xr:uid="{00000000-0005-0000-0000-00003F000000}"/>
    <cellStyle name="SAPBEXundefined" xfId="64" xr:uid="{00000000-0005-0000-0000-000040000000}"/>
    <cellStyle name="Sheet Title" xfId="65" xr:uid="{00000000-0005-0000-0000-00004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60" sqref="C60"/>
    </sheetView>
  </sheetViews>
  <sheetFormatPr defaultRowHeight="15" x14ac:dyDescent="0.25"/>
  <cols>
    <col min="1" max="1" width="14.85546875" customWidth="1"/>
    <col min="2" max="2" width="48.85546875" customWidth="1"/>
    <col min="3" max="7" width="12.7109375" customWidth="1"/>
  </cols>
  <sheetData>
    <row r="1" spans="1:7" s="5" customFormat="1" ht="15.75" x14ac:dyDescent="0.25">
      <c r="A1" s="15">
        <v>2493</v>
      </c>
      <c r="B1" s="15" t="s">
        <v>48</v>
      </c>
    </row>
    <row r="2" spans="1:7" s="5" customFormat="1" ht="12" customHeight="1" x14ac:dyDescent="0.25">
      <c r="A2" s="15"/>
      <c r="B2" s="15"/>
    </row>
    <row r="3" spans="1:7" ht="23.25" x14ac:dyDescent="0.35">
      <c r="A3" s="25" t="s">
        <v>32</v>
      </c>
      <c r="B3" s="25"/>
      <c r="C3" s="25"/>
      <c r="D3" s="25"/>
      <c r="E3" s="25"/>
      <c r="F3" s="25"/>
      <c r="G3" s="25"/>
    </row>
    <row r="4" spans="1:7" ht="13.5" customHeight="1" x14ac:dyDescent="0.35">
      <c r="A4" s="1"/>
      <c r="B4" s="1"/>
      <c r="C4" s="1"/>
      <c r="D4" s="1"/>
      <c r="E4" s="1"/>
      <c r="F4" s="1"/>
      <c r="G4" s="1"/>
    </row>
    <row r="5" spans="1:7" x14ac:dyDescent="0.25">
      <c r="C5" s="10" t="s">
        <v>37</v>
      </c>
      <c r="D5" s="10" t="s">
        <v>36</v>
      </c>
      <c r="E5" s="10" t="s">
        <v>36</v>
      </c>
      <c r="F5" s="10" t="s">
        <v>36</v>
      </c>
      <c r="G5" s="10" t="s">
        <v>36</v>
      </c>
    </row>
    <row r="6" spans="1:7" s="5" customFormat="1" ht="45" x14ac:dyDescent="0.25">
      <c r="A6" s="3" t="s">
        <v>0</v>
      </c>
      <c r="B6" s="3" t="s">
        <v>0</v>
      </c>
      <c r="C6" s="4" t="s">
        <v>38</v>
      </c>
      <c r="D6" s="4" t="s">
        <v>38</v>
      </c>
      <c r="E6" s="4" t="s">
        <v>33</v>
      </c>
      <c r="F6" s="4" t="s">
        <v>34</v>
      </c>
      <c r="G6" s="4" t="s">
        <v>35</v>
      </c>
    </row>
    <row r="7" spans="1:7" s="5" customFormat="1" x14ac:dyDescent="0.25">
      <c r="A7" s="13" t="s">
        <v>1</v>
      </c>
      <c r="B7" s="12" t="s">
        <v>2</v>
      </c>
      <c r="C7" s="11">
        <v>5969314</v>
      </c>
      <c r="D7" s="11">
        <v>792264</v>
      </c>
      <c r="E7" s="11">
        <v>773850</v>
      </c>
      <c r="F7" s="11">
        <v>772276</v>
      </c>
      <c r="G7" s="11">
        <v>774015</v>
      </c>
    </row>
    <row r="8" spans="1:7" s="5" customFormat="1" x14ac:dyDescent="0.25">
      <c r="A8" s="9" t="s">
        <v>23</v>
      </c>
      <c r="B8" s="8" t="s">
        <v>24</v>
      </c>
      <c r="C8" s="11">
        <v>5969314</v>
      </c>
      <c r="D8" s="11">
        <f>+C8/7.5345</f>
        <v>792264.11838874512</v>
      </c>
      <c r="E8" s="11">
        <v>773850</v>
      </c>
      <c r="F8" s="11">
        <v>772276</v>
      </c>
      <c r="G8" s="11">
        <v>774015</v>
      </c>
    </row>
    <row r="9" spans="1:7" s="2" customFormat="1" x14ac:dyDescent="0.25">
      <c r="A9" s="7" t="s">
        <v>21</v>
      </c>
      <c r="B9" s="6" t="s">
        <v>22</v>
      </c>
      <c r="C9" s="14">
        <v>5969314</v>
      </c>
      <c r="D9" s="14">
        <f t="shared" ref="D9:D15" si="0">+C9/7.5345</f>
        <v>792264.11838874512</v>
      </c>
      <c r="E9" s="14">
        <v>773850</v>
      </c>
      <c r="F9" s="14">
        <v>772276</v>
      </c>
      <c r="G9" s="14">
        <v>774015</v>
      </c>
    </row>
    <row r="10" spans="1:7" x14ac:dyDescent="0.25">
      <c r="A10" s="23" t="s">
        <v>25</v>
      </c>
      <c r="B10" s="24" t="s">
        <v>26</v>
      </c>
      <c r="C10" s="28">
        <v>3832933</v>
      </c>
      <c r="D10" s="28">
        <f t="shared" si="0"/>
        <v>508717.63222509786</v>
      </c>
      <c r="E10" s="28">
        <v>583796</v>
      </c>
      <c r="F10" s="28">
        <v>586522</v>
      </c>
      <c r="G10" s="28">
        <v>589261</v>
      </c>
    </row>
    <row r="11" spans="1:7" x14ac:dyDescent="0.25">
      <c r="A11" s="21" t="s">
        <v>39</v>
      </c>
      <c r="B11" s="22" t="s">
        <v>40</v>
      </c>
      <c r="C11" s="29">
        <v>3832933</v>
      </c>
      <c r="D11" s="29">
        <f t="shared" si="0"/>
        <v>508717.63222509786</v>
      </c>
      <c r="E11" s="29">
        <v>583796</v>
      </c>
      <c r="F11" s="29">
        <v>586522</v>
      </c>
      <c r="G11" s="29">
        <v>589261</v>
      </c>
    </row>
    <row r="12" spans="1:7" x14ac:dyDescent="0.25">
      <c r="A12" s="19" t="s">
        <v>3</v>
      </c>
      <c r="B12" s="18" t="s">
        <v>4</v>
      </c>
      <c r="C12" s="17">
        <f>+C13+C14</f>
        <v>3832933</v>
      </c>
      <c r="D12" s="17">
        <f t="shared" si="0"/>
        <v>508717.63222509786</v>
      </c>
      <c r="E12" s="17">
        <v>583796</v>
      </c>
      <c r="F12" s="17">
        <v>586522</v>
      </c>
      <c r="G12" s="17">
        <v>589261</v>
      </c>
    </row>
    <row r="13" spans="1:7" x14ac:dyDescent="0.25">
      <c r="A13" s="20" t="s">
        <v>7</v>
      </c>
      <c r="B13" s="18" t="s">
        <v>8</v>
      </c>
      <c r="C13" s="16">
        <v>3704904</v>
      </c>
      <c r="D13" s="16">
        <f t="shared" si="0"/>
        <v>491725.26378658169</v>
      </c>
      <c r="E13" s="16">
        <v>562925</v>
      </c>
      <c r="F13" s="16">
        <v>565651</v>
      </c>
      <c r="G13" s="16">
        <v>568390</v>
      </c>
    </row>
    <row r="14" spans="1:7" x14ac:dyDescent="0.25">
      <c r="A14" s="20" t="s">
        <v>5</v>
      </c>
      <c r="B14" s="18" t="s">
        <v>6</v>
      </c>
      <c r="C14" s="16">
        <v>128029</v>
      </c>
      <c r="D14" s="16">
        <f t="shared" si="0"/>
        <v>16992.368438516158</v>
      </c>
      <c r="E14" s="16">
        <v>20871</v>
      </c>
      <c r="F14" s="16">
        <v>20871</v>
      </c>
      <c r="G14" s="16">
        <v>20871</v>
      </c>
    </row>
    <row r="15" spans="1:7" x14ac:dyDescent="0.25">
      <c r="A15" s="23" t="s">
        <v>27</v>
      </c>
      <c r="B15" s="24" t="s">
        <v>28</v>
      </c>
      <c r="C15" s="28">
        <v>254653</v>
      </c>
      <c r="D15" s="28">
        <f t="shared" si="0"/>
        <v>33798.261331209767</v>
      </c>
      <c r="E15" s="28">
        <v>32674</v>
      </c>
      <c r="F15" s="28">
        <v>32674</v>
      </c>
      <c r="G15" s="28">
        <v>32674</v>
      </c>
    </row>
    <row r="16" spans="1:7" x14ac:dyDescent="0.25">
      <c r="A16" s="21" t="s">
        <v>39</v>
      </c>
      <c r="B16" s="22" t="s">
        <v>40</v>
      </c>
      <c r="C16" s="30">
        <v>254653</v>
      </c>
      <c r="D16" s="30">
        <f t="shared" ref="D16:D17" si="1">+C16/7.5345</f>
        <v>33798.261331209767</v>
      </c>
      <c r="E16" s="30">
        <v>32674</v>
      </c>
      <c r="F16" s="30">
        <v>32674</v>
      </c>
      <c r="G16" s="30">
        <v>32674</v>
      </c>
    </row>
    <row r="17" spans="1:7" x14ac:dyDescent="0.25">
      <c r="A17" s="19" t="s">
        <v>3</v>
      </c>
      <c r="B17" s="18" t="s">
        <v>4</v>
      </c>
      <c r="C17" s="17">
        <v>254653</v>
      </c>
      <c r="D17" s="17">
        <f t="shared" si="1"/>
        <v>33798.261331209767</v>
      </c>
      <c r="E17" s="17">
        <v>32674</v>
      </c>
      <c r="F17" s="17">
        <v>32674</v>
      </c>
      <c r="G17" s="17">
        <v>32674</v>
      </c>
    </row>
    <row r="18" spans="1:7" ht="12.75" customHeight="1" x14ac:dyDescent="0.25">
      <c r="A18" s="19">
        <v>32</v>
      </c>
      <c r="B18" s="18" t="s">
        <v>6</v>
      </c>
      <c r="C18" s="26">
        <v>254653</v>
      </c>
      <c r="D18" s="26">
        <v>33798</v>
      </c>
      <c r="E18" s="26">
        <v>32674</v>
      </c>
      <c r="F18" s="26">
        <v>32674</v>
      </c>
      <c r="G18" s="26">
        <v>32674</v>
      </c>
    </row>
    <row r="19" spans="1:7" x14ac:dyDescent="0.25">
      <c r="A19" s="23" t="s">
        <v>49</v>
      </c>
      <c r="B19" s="24" t="s">
        <v>50</v>
      </c>
      <c r="C19" s="27">
        <v>130347</v>
      </c>
      <c r="D19" s="27">
        <f t="shared" ref="D19:D22" si="2">+C19/7.5345</f>
        <v>17300.019908421262</v>
      </c>
      <c r="E19" s="27"/>
      <c r="F19" s="27"/>
      <c r="G19" s="27"/>
    </row>
    <row r="20" spans="1:7" x14ac:dyDescent="0.25">
      <c r="A20" s="21" t="s">
        <v>39</v>
      </c>
      <c r="B20" s="22" t="s">
        <v>40</v>
      </c>
      <c r="C20" s="30">
        <v>130347</v>
      </c>
      <c r="D20" s="30">
        <f t="shared" si="2"/>
        <v>17300.019908421262</v>
      </c>
      <c r="E20" s="30"/>
      <c r="F20" s="30"/>
      <c r="G20" s="30"/>
    </row>
    <row r="21" spans="1:7" x14ac:dyDescent="0.25">
      <c r="A21" s="19" t="s">
        <v>3</v>
      </c>
      <c r="B21" s="18" t="s">
        <v>4</v>
      </c>
      <c r="C21" s="17">
        <v>130347</v>
      </c>
      <c r="D21" s="17">
        <f t="shared" si="2"/>
        <v>17300.019908421262</v>
      </c>
      <c r="E21" s="17"/>
      <c r="F21" s="17"/>
      <c r="G21" s="17"/>
    </row>
    <row r="22" spans="1:7" x14ac:dyDescent="0.25">
      <c r="A22" s="20" t="s">
        <v>7</v>
      </c>
      <c r="B22" s="18" t="s">
        <v>8</v>
      </c>
      <c r="C22" s="16">
        <v>130347</v>
      </c>
      <c r="D22" s="16">
        <f t="shared" si="2"/>
        <v>17300.019908421262</v>
      </c>
      <c r="E22" s="16"/>
      <c r="F22" s="16"/>
      <c r="G22" s="16"/>
    </row>
    <row r="23" spans="1:7" x14ac:dyDescent="0.25">
      <c r="A23" s="23" t="s">
        <v>30</v>
      </c>
      <c r="B23" s="24" t="s">
        <v>31</v>
      </c>
      <c r="C23" s="28">
        <v>1751381</v>
      </c>
      <c r="D23" s="28">
        <f t="shared" ref="D23:D41" si="3">+C23/7.5345</f>
        <v>232448.20492401617</v>
      </c>
      <c r="E23" s="28">
        <v>157380</v>
      </c>
      <c r="F23" s="28">
        <v>153080</v>
      </c>
      <c r="G23" s="28">
        <v>152080</v>
      </c>
    </row>
    <row r="24" spans="1:7" x14ac:dyDescent="0.25">
      <c r="A24" s="21" t="s">
        <v>7</v>
      </c>
      <c r="B24" s="22" t="s">
        <v>44</v>
      </c>
      <c r="C24" s="30">
        <f>+C25+C30</f>
        <v>535000</v>
      </c>
      <c r="D24" s="30">
        <f t="shared" si="3"/>
        <v>71006.702501824941</v>
      </c>
      <c r="E24" s="30">
        <v>76136</v>
      </c>
      <c r="F24" s="30">
        <v>76136</v>
      </c>
      <c r="G24" s="30">
        <v>76136</v>
      </c>
    </row>
    <row r="25" spans="1:7" x14ac:dyDescent="0.25">
      <c r="A25" s="19" t="s">
        <v>3</v>
      </c>
      <c r="B25" s="18" t="s">
        <v>4</v>
      </c>
      <c r="C25" s="17">
        <f>SUM(C26:C29)</f>
        <v>494000</v>
      </c>
      <c r="D25" s="17">
        <f t="shared" si="3"/>
        <v>65565.067356825268</v>
      </c>
      <c r="E25" s="17">
        <v>68438</v>
      </c>
      <c r="F25" s="17">
        <v>68438</v>
      </c>
      <c r="G25" s="17">
        <v>68438</v>
      </c>
    </row>
    <row r="26" spans="1:7" x14ac:dyDescent="0.25">
      <c r="A26" s="20" t="s">
        <v>7</v>
      </c>
      <c r="B26" s="18" t="s">
        <v>8</v>
      </c>
      <c r="C26" s="16">
        <v>103000</v>
      </c>
      <c r="D26" s="16">
        <f t="shared" si="3"/>
        <v>13670.449266706482</v>
      </c>
      <c r="E26" s="16">
        <v>6769</v>
      </c>
      <c r="F26" s="16">
        <v>6769</v>
      </c>
      <c r="G26" s="16">
        <v>6769</v>
      </c>
    </row>
    <row r="27" spans="1:7" x14ac:dyDescent="0.25">
      <c r="A27" s="20" t="s">
        <v>5</v>
      </c>
      <c r="B27" s="18" t="s">
        <v>6</v>
      </c>
      <c r="C27" s="16">
        <v>390000</v>
      </c>
      <c r="D27" s="16">
        <f t="shared" si="3"/>
        <v>51761.895281704157</v>
      </c>
      <c r="E27" s="16">
        <v>61536</v>
      </c>
      <c r="F27" s="16">
        <v>61536</v>
      </c>
      <c r="G27" s="16">
        <v>61536</v>
      </c>
    </row>
    <row r="28" spans="1:7" x14ac:dyDescent="0.25">
      <c r="A28" s="20" t="s">
        <v>9</v>
      </c>
      <c r="B28" s="18" t="s">
        <v>10</v>
      </c>
      <c r="C28" s="16">
        <v>1000</v>
      </c>
      <c r="D28" s="16">
        <f t="shared" si="3"/>
        <v>132.72280841462606</v>
      </c>
      <c r="E28" s="16">
        <v>133</v>
      </c>
      <c r="F28" s="16">
        <v>133</v>
      </c>
      <c r="G28" s="16">
        <v>133</v>
      </c>
    </row>
    <row r="29" spans="1:7" x14ac:dyDescent="0.25">
      <c r="A29" s="20" t="s">
        <v>11</v>
      </c>
      <c r="B29" s="18" t="s">
        <v>12</v>
      </c>
      <c r="C29" s="16"/>
      <c r="D29" s="16">
        <f t="shared" si="3"/>
        <v>0</v>
      </c>
      <c r="E29" s="16"/>
      <c r="F29" s="16"/>
      <c r="G29" s="16"/>
    </row>
    <row r="30" spans="1:7" x14ac:dyDescent="0.25">
      <c r="A30" s="19" t="s">
        <v>13</v>
      </c>
      <c r="B30" s="18" t="s">
        <v>14</v>
      </c>
      <c r="C30" s="17">
        <f>+C31+C32+C33</f>
        <v>41000</v>
      </c>
      <c r="D30" s="17">
        <f t="shared" si="3"/>
        <v>5441.6351449996682</v>
      </c>
      <c r="E30" s="17">
        <v>7698</v>
      </c>
      <c r="F30" s="17">
        <v>7698</v>
      </c>
      <c r="G30" s="17">
        <v>7698</v>
      </c>
    </row>
    <row r="31" spans="1:7" x14ac:dyDescent="0.25">
      <c r="A31" s="20" t="s">
        <v>19</v>
      </c>
      <c r="B31" s="18" t="s">
        <v>20</v>
      </c>
      <c r="C31" s="16"/>
      <c r="D31" s="16">
        <f t="shared" si="3"/>
        <v>0</v>
      </c>
      <c r="E31" s="16"/>
      <c r="F31" s="16"/>
      <c r="G31" s="16"/>
    </row>
    <row r="32" spans="1:7" x14ac:dyDescent="0.25">
      <c r="A32" s="20" t="s">
        <v>15</v>
      </c>
      <c r="B32" s="18" t="s">
        <v>16</v>
      </c>
      <c r="C32" s="16">
        <v>31000</v>
      </c>
      <c r="D32" s="16">
        <f t="shared" si="3"/>
        <v>4114.4070608534075</v>
      </c>
      <c r="E32" s="16">
        <v>7698</v>
      </c>
      <c r="F32" s="16">
        <v>7698</v>
      </c>
      <c r="G32" s="16">
        <v>7698</v>
      </c>
    </row>
    <row r="33" spans="1:7" x14ac:dyDescent="0.25">
      <c r="A33" s="20" t="s">
        <v>17</v>
      </c>
      <c r="B33" s="18" t="s">
        <v>18</v>
      </c>
      <c r="C33" s="16">
        <v>10000</v>
      </c>
      <c r="D33" s="16">
        <f t="shared" si="3"/>
        <v>1327.2280841462605</v>
      </c>
      <c r="E33" s="16"/>
      <c r="F33" s="16"/>
      <c r="G33" s="16"/>
    </row>
    <row r="34" spans="1:7" x14ac:dyDescent="0.25">
      <c r="A34" s="21" t="s">
        <v>29</v>
      </c>
      <c r="B34" s="22" t="s">
        <v>41</v>
      </c>
      <c r="C34" s="30">
        <f>+C35+C40</f>
        <v>119000</v>
      </c>
      <c r="D34" s="30">
        <f t="shared" si="3"/>
        <v>15794.0142013405</v>
      </c>
      <c r="E34" s="30">
        <v>11413</v>
      </c>
      <c r="F34" s="30">
        <v>12413</v>
      </c>
      <c r="G34" s="30">
        <v>12413</v>
      </c>
    </row>
    <row r="35" spans="1:7" x14ac:dyDescent="0.25">
      <c r="A35" s="19" t="s">
        <v>3</v>
      </c>
      <c r="B35" s="18" t="s">
        <v>4</v>
      </c>
      <c r="C35" s="17">
        <f>+C36+C37+C38+C39</f>
        <v>114000</v>
      </c>
      <c r="D35" s="17">
        <f t="shared" si="3"/>
        <v>15130.400159267369</v>
      </c>
      <c r="E35" s="17">
        <v>10749</v>
      </c>
      <c r="F35" s="17">
        <v>11749</v>
      </c>
      <c r="G35" s="17">
        <v>11749</v>
      </c>
    </row>
    <row r="36" spans="1:7" x14ac:dyDescent="0.25">
      <c r="A36" s="20" t="s">
        <v>7</v>
      </c>
      <c r="B36" s="18" t="s">
        <v>8</v>
      </c>
      <c r="C36" s="16"/>
      <c r="D36" s="16">
        <f t="shared" si="3"/>
        <v>0</v>
      </c>
      <c r="E36" s="16"/>
      <c r="F36" s="16"/>
      <c r="G36" s="16"/>
    </row>
    <row r="37" spans="1:7" x14ac:dyDescent="0.25">
      <c r="A37" s="20" t="s">
        <v>5</v>
      </c>
      <c r="B37" s="18" t="s">
        <v>6</v>
      </c>
      <c r="C37" s="16">
        <v>105000</v>
      </c>
      <c r="D37" s="16">
        <f t="shared" si="3"/>
        <v>13935.894883535735</v>
      </c>
      <c r="E37" s="16">
        <v>9554</v>
      </c>
      <c r="F37" s="16">
        <v>10554</v>
      </c>
      <c r="G37" s="16">
        <v>10554</v>
      </c>
    </row>
    <row r="38" spans="1:7" x14ac:dyDescent="0.25">
      <c r="A38" s="20" t="s">
        <v>9</v>
      </c>
      <c r="B38" s="18" t="s">
        <v>10</v>
      </c>
      <c r="C38" s="16">
        <v>9000</v>
      </c>
      <c r="D38" s="16">
        <f t="shared" si="3"/>
        <v>1194.5052757316344</v>
      </c>
      <c r="E38" s="16">
        <v>1195</v>
      </c>
      <c r="F38" s="16">
        <v>1195</v>
      </c>
      <c r="G38" s="16">
        <v>1195</v>
      </c>
    </row>
    <row r="39" spans="1:7" x14ac:dyDescent="0.25">
      <c r="A39" s="20" t="s">
        <v>11</v>
      </c>
      <c r="B39" s="18" t="s">
        <v>12</v>
      </c>
      <c r="C39" s="16"/>
      <c r="D39" s="16">
        <f t="shared" si="3"/>
        <v>0</v>
      </c>
      <c r="E39" s="16"/>
      <c r="F39" s="16"/>
      <c r="G39" s="16"/>
    </row>
    <row r="40" spans="1:7" x14ac:dyDescent="0.25">
      <c r="A40" s="19" t="s">
        <v>13</v>
      </c>
      <c r="B40" s="18" t="s">
        <v>14</v>
      </c>
      <c r="C40" s="17">
        <f>+C41+C42</f>
        <v>5000</v>
      </c>
      <c r="D40" s="17">
        <f t="shared" si="3"/>
        <v>663.61404207313024</v>
      </c>
      <c r="E40" s="17">
        <v>664</v>
      </c>
      <c r="F40" s="17">
        <v>664</v>
      </c>
      <c r="G40" s="17">
        <v>664</v>
      </c>
    </row>
    <row r="41" spans="1:7" x14ac:dyDescent="0.25">
      <c r="A41" s="20" t="s">
        <v>19</v>
      </c>
      <c r="B41" s="18" t="s">
        <v>20</v>
      </c>
      <c r="C41" s="16"/>
      <c r="D41" s="16">
        <f t="shared" si="3"/>
        <v>0</v>
      </c>
      <c r="E41" s="16"/>
      <c r="F41" s="16"/>
      <c r="G41" s="16"/>
    </row>
    <row r="42" spans="1:7" x14ac:dyDescent="0.25">
      <c r="A42" s="20" t="s">
        <v>15</v>
      </c>
      <c r="B42" s="18" t="s">
        <v>16</v>
      </c>
      <c r="C42" s="16">
        <v>5000</v>
      </c>
      <c r="D42" s="16">
        <f t="shared" ref="D42:D56" si="4">+C42/7.5345</f>
        <v>663.61404207313024</v>
      </c>
      <c r="E42" s="16">
        <v>664</v>
      </c>
      <c r="F42" s="16">
        <v>664</v>
      </c>
      <c r="G42" s="16">
        <v>664</v>
      </c>
    </row>
    <row r="43" spans="1:7" x14ac:dyDescent="0.25">
      <c r="A43" s="21" t="s">
        <v>42</v>
      </c>
      <c r="B43" s="22" t="s">
        <v>43</v>
      </c>
      <c r="C43" s="30">
        <f>+C44+C48</f>
        <v>1059875</v>
      </c>
      <c r="D43" s="30">
        <f t="shared" si="4"/>
        <v>140669.58656845178</v>
      </c>
      <c r="E43" s="30">
        <v>64831</v>
      </c>
      <c r="F43" s="30">
        <v>59531</v>
      </c>
      <c r="G43" s="30">
        <v>58531</v>
      </c>
    </row>
    <row r="44" spans="1:7" x14ac:dyDescent="0.25">
      <c r="A44" s="19" t="s">
        <v>3</v>
      </c>
      <c r="B44" s="18" t="s">
        <v>4</v>
      </c>
      <c r="C44" s="17">
        <f>+C45+C46+C47</f>
        <v>888875</v>
      </c>
      <c r="D44" s="17">
        <f t="shared" si="4"/>
        <v>117973.98632955072</v>
      </c>
      <c r="E44" s="17">
        <v>36637</v>
      </c>
      <c r="F44" s="17">
        <v>45247</v>
      </c>
      <c r="G44" s="17">
        <v>47247</v>
      </c>
    </row>
    <row r="45" spans="1:7" x14ac:dyDescent="0.25">
      <c r="A45" s="20" t="s">
        <v>7</v>
      </c>
      <c r="B45" s="18" t="s">
        <v>8</v>
      </c>
      <c r="C45" s="16">
        <v>218000</v>
      </c>
      <c r="D45" s="16">
        <f t="shared" si="4"/>
        <v>28933.572234388477</v>
      </c>
      <c r="E45" s="16"/>
      <c r="F45" s="16"/>
      <c r="G45" s="16"/>
    </row>
    <row r="46" spans="1:7" x14ac:dyDescent="0.25">
      <c r="A46" s="20" t="s">
        <v>5</v>
      </c>
      <c r="B46" s="18" t="s">
        <v>6</v>
      </c>
      <c r="C46" s="16">
        <v>670875</v>
      </c>
      <c r="D46" s="16">
        <f t="shared" si="4"/>
        <v>89040.414095162254</v>
      </c>
      <c r="E46" s="16">
        <v>36505</v>
      </c>
      <c r="F46" s="16">
        <v>45115</v>
      </c>
      <c r="G46" s="16">
        <v>47115</v>
      </c>
    </row>
    <row r="47" spans="1:7" x14ac:dyDescent="0.25">
      <c r="A47" s="20">
        <v>34</v>
      </c>
      <c r="B47" s="18" t="s">
        <v>47</v>
      </c>
      <c r="C47" s="16">
        <v>0</v>
      </c>
      <c r="D47" s="16">
        <f t="shared" si="4"/>
        <v>0</v>
      </c>
      <c r="E47" s="16">
        <v>132</v>
      </c>
      <c r="F47" s="16">
        <v>132</v>
      </c>
      <c r="G47" s="16">
        <v>132</v>
      </c>
    </row>
    <row r="48" spans="1:7" x14ac:dyDescent="0.25">
      <c r="A48" s="19" t="s">
        <v>13</v>
      </c>
      <c r="B48" s="18" t="s">
        <v>14</v>
      </c>
      <c r="C48" s="17">
        <v>171000</v>
      </c>
      <c r="D48" s="17">
        <f t="shared" si="4"/>
        <v>22695.600238901054</v>
      </c>
      <c r="E48" s="17">
        <v>28194</v>
      </c>
      <c r="F48" s="17">
        <v>14284</v>
      </c>
      <c r="G48" s="17">
        <v>11284</v>
      </c>
    </row>
    <row r="49" spans="1:7" x14ac:dyDescent="0.25">
      <c r="A49" s="20" t="s">
        <v>15</v>
      </c>
      <c r="B49" s="18" t="s">
        <v>16</v>
      </c>
      <c r="C49" s="16">
        <v>91000</v>
      </c>
      <c r="D49" s="16">
        <f t="shared" si="4"/>
        <v>12077.77556573097</v>
      </c>
      <c r="E49" s="16">
        <v>11284</v>
      </c>
      <c r="F49" s="16">
        <v>11284</v>
      </c>
      <c r="G49" s="16">
        <v>11284</v>
      </c>
    </row>
    <row r="50" spans="1:7" x14ac:dyDescent="0.25">
      <c r="A50" s="20">
        <v>45</v>
      </c>
      <c r="B50" s="18" t="s">
        <v>18</v>
      </c>
      <c r="C50" s="16">
        <v>80000</v>
      </c>
      <c r="D50" s="16">
        <f t="shared" si="4"/>
        <v>10617.824673170084</v>
      </c>
      <c r="E50" s="16">
        <v>16910</v>
      </c>
      <c r="F50" s="16">
        <v>3000</v>
      </c>
      <c r="G50" s="16"/>
    </row>
    <row r="51" spans="1:7" x14ac:dyDescent="0.25">
      <c r="A51" s="21" t="s">
        <v>45</v>
      </c>
      <c r="B51" s="22" t="s">
        <v>46</v>
      </c>
      <c r="C51" s="30">
        <f>+C52+C55</f>
        <v>37506</v>
      </c>
      <c r="D51" s="30">
        <f t="shared" si="4"/>
        <v>4977.9016523989649</v>
      </c>
      <c r="E51" s="30">
        <v>5000</v>
      </c>
      <c r="F51" s="30">
        <v>5000</v>
      </c>
      <c r="G51" s="30">
        <v>5000</v>
      </c>
    </row>
    <row r="52" spans="1:7" x14ac:dyDescent="0.25">
      <c r="A52" s="19" t="s">
        <v>3</v>
      </c>
      <c r="B52" s="18" t="s">
        <v>4</v>
      </c>
      <c r="C52" s="17">
        <f>+C53+C54</f>
        <v>0</v>
      </c>
      <c r="D52" s="17">
        <f t="shared" si="4"/>
        <v>0</v>
      </c>
      <c r="E52" s="17"/>
      <c r="F52" s="17"/>
      <c r="G52" s="17"/>
    </row>
    <row r="53" spans="1:7" x14ac:dyDescent="0.25">
      <c r="A53" s="20" t="s">
        <v>7</v>
      </c>
      <c r="B53" s="18" t="s">
        <v>8</v>
      </c>
      <c r="C53" s="16"/>
      <c r="D53" s="16">
        <f t="shared" si="4"/>
        <v>0</v>
      </c>
      <c r="E53" s="16"/>
      <c r="F53" s="16"/>
      <c r="G53" s="16"/>
    </row>
    <row r="54" spans="1:7" x14ac:dyDescent="0.25">
      <c r="A54" s="20" t="s">
        <v>5</v>
      </c>
      <c r="B54" s="18" t="s">
        <v>6</v>
      </c>
      <c r="C54" s="16"/>
      <c r="D54" s="16">
        <f t="shared" si="4"/>
        <v>0</v>
      </c>
      <c r="E54" s="16"/>
      <c r="F54" s="16"/>
      <c r="G54" s="16"/>
    </row>
    <row r="55" spans="1:7" x14ac:dyDescent="0.25">
      <c r="A55" s="19" t="s">
        <v>13</v>
      </c>
      <c r="B55" s="18" t="s">
        <v>14</v>
      </c>
      <c r="C55" s="17">
        <f>+C56</f>
        <v>37506</v>
      </c>
      <c r="D55" s="17">
        <f t="shared" si="4"/>
        <v>4977.9016523989649</v>
      </c>
      <c r="E55" s="17">
        <v>5000</v>
      </c>
      <c r="F55" s="17">
        <v>5000</v>
      </c>
      <c r="G55" s="17">
        <v>5000</v>
      </c>
    </row>
    <row r="56" spans="1:7" x14ac:dyDescent="0.25">
      <c r="A56" s="20" t="s">
        <v>15</v>
      </c>
      <c r="B56" s="18" t="s">
        <v>16</v>
      </c>
      <c r="C56" s="16">
        <v>37506</v>
      </c>
      <c r="D56" s="16">
        <f t="shared" si="4"/>
        <v>4977.9016523989649</v>
      </c>
      <c r="E56" s="16">
        <v>5000</v>
      </c>
      <c r="F56" s="16">
        <v>5000</v>
      </c>
      <c r="G56" s="16">
        <v>5000</v>
      </c>
    </row>
  </sheetData>
  <mergeCells count="1">
    <mergeCell ref="A3:G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Sveučilišna knjižnica Rijeka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Tatjana Milosavljević</cp:lastModifiedBy>
  <cp:lastPrinted>2022-12-07T12:47:20Z</cp:lastPrinted>
  <dcterms:created xsi:type="dcterms:W3CDTF">2022-09-23T10:37:40Z</dcterms:created>
  <dcterms:modified xsi:type="dcterms:W3CDTF">2022-12-07T13:04:08Z</dcterms:modified>
</cp:coreProperties>
</file>